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827"/>
  <workbookPr/>
  <mc:AlternateContent xmlns:mc="http://schemas.openxmlformats.org/markup-compatibility/2006">
    <mc:Choice Requires="x15">
      <x15ac:absPath xmlns:x15ac="http://schemas.microsoft.com/office/spreadsheetml/2010/11/ac" url="\\Zeus-srv\ΕΥΣΕΚΤ\Ε.Υ.ΣΥΝΤΟΝΙΣΜΟΥ\EYSEKT\Users\ΜΟΝΑΔΑ Β\2021-2027\ROMA\ΚΑΤΑΣΚΗΝΩΣΕΙΣ\"/>
    </mc:Choice>
  </mc:AlternateContent>
  <xr:revisionPtr revIDLastSave="0" documentId="13_ncr:1_{E8806D54-998D-467E-8210-62483B089F2B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ΠΡΟΫΠΟΛΟΓΙΣΜΟΣ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8" i="3" l="1"/>
  <c r="F19" i="3"/>
  <c r="F17" i="3"/>
  <c r="F13" i="3"/>
  <c r="F12" i="3"/>
  <c r="F11" i="3"/>
  <c r="F5" i="3"/>
  <c r="F6" i="3"/>
  <c r="F7" i="3"/>
  <c r="F8" i="3"/>
  <c r="F4" i="3"/>
  <c r="H4" i="3" s="1"/>
  <c r="F26" i="3" l="1"/>
  <c r="H26" i="3" s="1"/>
  <c r="F24" i="3"/>
  <c r="F27" i="3"/>
  <c r="H27" i="3" s="1"/>
  <c r="F25" i="3"/>
  <c r="H25" i="3" s="1"/>
  <c r="H19" i="3"/>
  <c r="H18" i="3"/>
  <c r="H12" i="3"/>
  <c r="H13" i="3"/>
  <c r="H5" i="3"/>
  <c r="H6" i="3"/>
  <c r="H7" i="3"/>
  <c r="H8" i="3"/>
  <c r="H24" i="3" l="1"/>
  <c r="H28" i="3" s="1"/>
  <c r="F28" i="3"/>
  <c r="F30" i="3" s="1"/>
  <c r="H30" i="3" s="1"/>
  <c r="H11" i="3"/>
  <c r="H14" i="3" s="1"/>
  <c r="F14" i="3"/>
  <c r="H17" i="3"/>
  <c r="H20" i="3" s="1"/>
  <c r="F20" i="3"/>
  <c r="F9" i="3"/>
  <c r="H9" i="3"/>
  <c r="F31" i="3" l="1"/>
  <c r="H31" i="3"/>
</calcChain>
</file>

<file path=xl/sharedStrings.xml><?xml version="1.0" encoding="utf-8"?>
<sst xmlns="http://schemas.openxmlformats.org/spreadsheetml/2006/main" count="49" uniqueCount="48">
  <si>
    <t>ΔΡΑΣΗ 1: ΒΩΜΑΤΙΚΑ ΕΡΓΑΣΤΗΡΙΑ &amp; ΣΥΜΜΕΤΟΧΗ ΣΕ ΠΑΙΔΙΚΕΣ ΚΑΤΑΣΚΗΝΩΣΕΙΣ</t>
  </si>
  <si>
    <t>ΕΝΕΡΓΕΙΑ 2. ΣΥΜΜΕΤΟΧΗ ΣΕ ΠΑΙΔΙΚΕΣ ΚΑΤΑΣΚΗΝΩΣΕΙΣ</t>
  </si>
  <si>
    <t>ΔΡΑΣΗ 2: ΕΡΓΑΣΤΗΡΙΑ ΠΑΙΔΙΩΝ &amp; ΓΟΝΕΩΝ</t>
  </si>
  <si>
    <t>Επιμόρφωση «Ομάδας Στήριξης»</t>
  </si>
  <si>
    <t>10 3ωρες Συνεδρίες</t>
  </si>
  <si>
    <t>Μέσο κόστος ανά συνεδρία 150€</t>
  </si>
  <si>
    <t xml:space="preserve">Εκδηλώσεις / ενέργειες δημοσιότητας &amp; ευαισθητοποίησης της κοινότητας των ωφελουμένων και της ευρύτερης κοινότητας </t>
  </si>
  <si>
    <t>Κόστος ενοικίασης αιθουσών-χώρων διεξαγωγής των εργαστηρίων</t>
  </si>
  <si>
    <t>500 € / μήνα</t>
  </si>
  <si>
    <t>1.500 € / έτος</t>
  </si>
  <si>
    <t xml:space="preserve">Σίτιση ωφελουμένων </t>
  </si>
  <si>
    <t>5 € ανά ωφελούμενο / εργαστήριο</t>
  </si>
  <si>
    <t>Κόστος Συμμετοχής ωφελουμένων σε ιδιωτικές κατασκηνώσεις</t>
  </si>
  <si>
    <t>Δαπάνες για αγορά εξοπλισμού κατασκηνωτών (Βαλίτσα κατασκηνωτή): Είδη ρουχισμού, υπόδησης και προσωπικής υγιεινής, κλπ</t>
  </si>
  <si>
    <t>500 € / κατασκηνωτική περίοδο</t>
  </si>
  <si>
    <t>Σίτιση νηπίων</t>
  </si>
  <si>
    <t>1.500 € / νήπιο / έτος</t>
  </si>
  <si>
    <t>Εκδηλώσεις / ενέργειες δημοσιότητας &amp; ευαισθητοποίησης της κοινότητας των ωφελουμένων και της ευρύτερης κοινότητας</t>
  </si>
  <si>
    <t>800 € / ωφελούμενο παιδί / έτος</t>
  </si>
  <si>
    <t>600 € / ωφελούμενο παιδί / έτος</t>
  </si>
  <si>
    <t>ΔΙΑΜΕΣΟΛΑΒΗΤΗΣ/ΤΡΙΑ ΡΟΜΑ</t>
  </si>
  <si>
    <t>ΣΥΝΤΟΝΙΣΤΗΣ/ΤΡΙΑ (ΨΥΧΟΛΟΓΟΣ Ή ΚΟΙΝΩΝΙΚΟΣ/Η ΛΕΙΤΟΥΡΓΟΣ)</t>
  </si>
  <si>
    <t>ΕΤΗ ΥΛΟΠΟΙΗΣΗΣ</t>
  </si>
  <si>
    <t>ΚΟΣΤΟΣ ΑΝΑ ΜΟΝΑΔΑ</t>
  </si>
  <si>
    <t>ΠΛΗΘΟΣ</t>
  </si>
  <si>
    <t>ΕΤΗΣΙΟ ΚΟΣΤΟΣ</t>
  </si>
  <si>
    <t xml:space="preserve">ΕΙΔΙΚΟΙ ΣΥΝΕΡΓΑΤΕΣ (ΒΟΗΘΟΣ ΠΑΙΔΑΓΩΓΟΣ, ΓΥΜΝΑΣΤΗΣ/ΤΡΙΑ, ΘΕΑΤΡΟΛΟΓΟΣ, ΜΟΥΣΙΚΟΣ, ΕΚΠΑΙΔΕΥΤΗΣ/ΤΡΙΑ ΕΙΔΙΚΩΝ ΤΕΧΝΟΛΟΓΙΩΝ, κλπ.) </t>
  </si>
  <si>
    <t>ΕΝΕΡΓΕΙΑ 1. ΕΡΓΑΣΤΗΡΙΑ ΝΗΠΙΩΝ (2-4 ΕΤΩΝ) &amp; ΕΝΕΡΓΕΙΑ 2. ΕΡΓΑΣΤΗΡΙΑ-ΣΥΜΒΟΥΛΕΥΤΙΚΗ ΓΟΝΕΩΝ</t>
  </si>
  <si>
    <t>ΣΥΝΟΛΟ ΕΝΕΡΓΕΙΑΣ 1</t>
  </si>
  <si>
    <t>ΣΥΝΟΛΟ ΕΝΕΡΓΕΙΑΣ 2</t>
  </si>
  <si>
    <t>Ενδεικτικές ειδικότητες</t>
  </si>
  <si>
    <t>ΕΙΔΙΚΟΣ ΠΑΙΔΑΓΩΓΟΣ</t>
  </si>
  <si>
    <t>ΣΥΝΟΛΟ ΔΡΑΣΗΣ 2</t>
  </si>
  <si>
    <t>ΣΥΝΟΛΟ ΟΜΑΔΑΣ ΣΤΗΡΙΞΗΣ</t>
  </si>
  <si>
    <t>ΣΥΝΟΛΙΚΟΣ ΠΡΟΫΠΟΛΟΓΙΣΜΟΣ ΠΡΑΞΗΣ</t>
  </si>
  <si>
    <t>ΣΥΝΟΛΙΚΟ ΚΟΣΤΟΣ</t>
  </si>
  <si>
    <r>
      <t xml:space="preserve">ΟΜΑΔΑ ΣΤΗΡΙΞΗΣ </t>
    </r>
    <r>
      <rPr>
        <b/>
        <i/>
        <sz val="10"/>
        <rFont val="Verdana"/>
        <family val="2"/>
        <charset val="161"/>
      </rPr>
      <t>(Ελάχιστος αριθμός προσωπικού)</t>
    </r>
  </si>
  <si>
    <t>εκδηλώσεις, ημερίδες, έντυπο, διαδικτυακό, οπτικοακουστικό υλικό ή άλλο</t>
  </si>
  <si>
    <t>3 εκδηλώσεις-ημερίδες / έτος</t>
  </si>
  <si>
    <t>15 παιδιά χωρισμένα σε 2 κατασκηνωτικές περιόδους</t>
  </si>
  <si>
    <t>15 παιδιά * 35 εργαστήρια/έτος</t>
  </si>
  <si>
    <t>2 εκδηλώσεις-ημερίδες / έτος</t>
  </si>
  <si>
    <t>8.000 € για το σύνολο της πράξης</t>
  </si>
  <si>
    <r>
      <t xml:space="preserve">ΕΜΜΕΣΕΣ ΔΑΠΑΝΕΣ </t>
    </r>
    <r>
      <rPr>
        <b/>
        <i/>
        <sz val="10"/>
        <rFont val="Verdana"/>
        <family val="2"/>
        <charset val="161"/>
      </rPr>
      <t>(15% επί των άμεσων δαπανών προσωπικού)</t>
    </r>
    <r>
      <rPr>
        <b/>
        <sz val="10"/>
        <rFont val="Verdana"/>
        <family val="2"/>
        <charset val="161"/>
      </rPr>
      <t xml:space="preserve">
</t>
    </r>
    <r>
      <rPr>
        <sz val="10"/>
        <color rgb="FFFF0000"/>
        <rFont val="Verdana"/>
        <family val="2"/>
        <charset val="161"/>
      </rPr>
      <t>(αναλώσιμα, λειτουργικά, μετακινήσεις εξαιρουμένων των ημερήσιων μετακινήσεων προσωπικού από/προς την εργασία τους)</t>
    </r>
  </si>
  <si>
    <t>Δαπάνες εξοπλισμού/υλικών για την ανάπτυξη δραστηριοτήτων</t>
  </si>
  <si>
    <t>Δαπάνες εξοπλισμού/υλικών για διοργάνωση εργαστηρίων στην κατασκήνωση</t>
  </si>
  <si>
    <r>
      <t>Δαπάνες εξοπλισμού/υλικών</t>
    </r>
    <r>
      <rPr>
        <sz val="10"/>
        <color rgb="FFFF0000"/>
        <rFont val="Verdana"/>
        <family val="2"/>
        <charset val="161"/>
      </rPr>
      <t xml:space="preserve"> </t>
    </r>
    <r>
      <rPr>
        <sz val="10"/>
        <rFont val="Verdana"/>
        <family val="2"/>
        <charset val="161"/>
      </rPr>
      <t xml:space="preserve">των Εργαστηρίων </t>
    </r>
  </si>
  <si>
    <t>ΕΝΕΡΓΕΙΑ 1. ΒΙΩΜΑΤΙΚΑ ΕΡΓΑΣΤΗΡΙΑ ΠΑΙΔΙΩΝ (4-12 ΕΤΩΝ)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</si>
</sst>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#,##0\ &quot;€&quot;;[Red]\-#,##0\ &quot;€&quot;"/>
    <numFmt numFmtId="164" formatCode="#,##0\ &quot;€&quot;"/>
  </numFmts>
  <fonts count="6" x14ac:knownFonts="1">
    <font>
      <sz val="11"/>
      <color theme="1"/>
      <name val="Calibri"/>
      <charset val="161"/>
      <scheme val="minor"/>
    </font>
    <font>
      <b/>
      <sz val="10"/>
      <name val="Verdana"/>
      <family val="2"/>
      <charset val="161"/>
    </font>
    <font>
      <b/>
      <i/>
      <sz val="10"/>
      <name val="Verdana"/>
      <family val="2"/>
      <charset val="161"/>
    </font>
    <font>
      <sz val="10"/>
      <name val="Verdana"/>
      <family val="2"/>
      <charset val="161"/>
    </font>
    <font>
      <sz val="11"/>
      <name val="Calibri"/>
      <family val="2"/>
      <charset val="161"/>
      <scheme val="minor"/>
    </font>
    <font>
      <sz val="10"/>
      <color rgb="FFFF0000"/>
      <name val="Verdana"/>
      <family val="2"/>
      <charset val="161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399975585192419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164" fontId="0" fillId="0" borderId="0" xfId="0" applyNumberFormat="1"/>
    <xf numFmtId="0" fontId="1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justify" vertical="center" wrapText="1"/>
    </xf>
    <xf numFmtId="6" fontId="3" fillId="2" borderId="1" xfId="0" applyNumberFormat="1" applyFont="1" applyFill="1" applyBorder="1" applyAlignment="1">
      <alignment horizontal="center" vertical="center" wrapText="1"/>
    </xf>
    <xf numFmtId="1" fontId="3" fillId="2" borderId="1" xfId="0" applyNumberFormat="1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righ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justify" vertical="center" wrapText="1"/>
    </xf>
    <xf numFmtId="164" fontId="1" fillId="2" borderId="1" xfId="0" applyNumberFormat="1" applyFont="1" applyFill="1" applyBorder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164" fontId="1" fillId="2" borderId="1" xfId="0" applyNumberFormat="1" applyFont="1" applyFill="1" applyBorder="1" applyAlignment="1">
      <alignment horizontal="right" vertical="center" wrapText="1"/>
    </xf>
    <xf numFmtId="0" fontId="3" fillId="2" borderId="1" xfId="0" applyFont="1" applyFill="1" applyBorder="1" applyAlignment="1">
      <alignment vertical="center" wrapText="1"/>
    </xf>
    <xf numFmtId="3" fontId="3" fillId="2" borderId="1" xfId="0" applyNumberFormat="1" applyFont="1" applyFill="1" applyBorder="1" applyAlignment="1">
      <alignment horizontal="right" vertical="center" wrapText="1"/>
    </xf>
    <xf numFmtId="164" fontId="1" fillId="5" borderId="1" xfId="0" applyNumberFormat="1" applyFont="1" applyFill="1" applyBorder="1" applyAlignment="1">
      <alignment horizontal="right" vertical="center" wrapText="1"/>
    </xf>
    <xf numFmtId="164" fontId="1" fillId="6" borderId="1" xfId="0" applyNumberFormat="1" applyFont="1" applyFill="1" applyBorder="1" applyAlignment="1">
      <alignment horizontal="right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/>
    </xf>
    <xf numFmtId="0" fontId="1" fillId="6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center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left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1" fontId="1" fillId="2" borderId="1" xfId="0" applyNumberFormat="1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31"/>
  <sheetViews>
    <sheetView tabSelected="1" zoomScale="80" zoomScaleNormal="80" workbookViewId="0">
      <selection activeCell="B12" sqref="B12"/>
    </sheetView>
  </sheetViews>
  <sheetFormatPr defaultColWidth="9" defaultRowHeight="15" x14ac:dyDescent="0.25"/>
  <cols>
    <col min="1" max="1" width="57.28515625" customWidth="1"/>
    <col min="2" max="2" width="30" customWidth="1"/>
    <col min="3" max="3" width="41.42578125" customWidth="1"/>
    <col min="4" max="8" width="18" customWidth="1"/>
  </cols>
  <sheetData>
    <row r="1" spans="1:8" ht="30" customHeight="1" x14ac:dyDescent="0.25">
      <c r="A1" s="18" t="s">
        <v>0</v>
      </c>
      <c r="B1" s="18"/>
      <c r="C1" s="18"/>
      <c r="D1" s="18"/>
      <c r="E1" s="18"/>
      <c r="F1" s="18"/>
      <c r="G1" s="18"/>
      <c r="H1" s="18"/>
    </row>
    <row r="2" spans="1:8" ht="36" customHeight="1" x14ac:dyDescent="0.25">
      <c r="A2" s="17" t="s">
        <v>47</v>
      </c>
      <c r="B2" s="17"/>
      <c r="C2" s="17"/>
      <c r="D2" s="17"/>
      <c r="E2" s="17"/>
      <c r="F2" s="17"/>
      <c r="G2" s="17"/>
      <c r="H2" s="17"/>
    </row>
    <row r="3" spans="1:8" ht="43.5" customHeight="1" x14ac:dyDescent="0.25">
      <c r="A3" s="19"/>
      <c r="B3" s="19"/>
      <c r="C3" s="19"/>
      <c r="D3" s="2" t="s">
        <v>24</v>
      </c>
      <c r="E3" s="2" t="s">
        <v>23</v>
      </c>
      <c r="F3" s="2" t="s">
        <v>25</v>
      </c>
      <c r="G3" s="2" t="s">
        <v>22</v>
      </c>
      <c r="H3" s="2" t="s">
        <v>35</v>
      </c>
    </row>
    <row r="4" spans="1:8" ht="26.25" customHeight="1" x14ac:dyDescent="0.25">
      <c r="A4" s="4" t="s">
        <v>3</v>
      </c>
      <c r="B4" s="3" t="s">
        <v>4</v>
      </c>
      <c r="C4" s="5" t="s">
        <v>5</v>
      </c>
      <c r="D4" s="6">
        <v>10</v>
      </c>
      <c r="E4" s="7">
        <v>150</v>
      </c>
      <c r="F4" s="7">
        <f t="shared" ref="F4:F8" si="0">D4*E4</f>
        <v>1500</v>
      </c>
      <c r="G4" s="3">
        <v>1</v>
      </c>
      <c r="H4" s="7">
        <f>F4*G4</f>
        <v>1500</v>
      </c>
    </row>
    <row r="5" spans="1:8" ht="57" customHeight="1" x14ac:dyDescent="0.25">
      <c r="A5" s="8" t="s">
        <v>6</v>
      </c>
      <c r="B5" s="3" t="s">
        <v>37</v>
      </c>
      <c r="C5" s="5" t="s">
        <v>38</v>
      </c>
      <c r="D5" s="6">
        <v>3</v>
      </c>
      <c r="E5" s="7">
        <v>2000</v>
      </c>
      <c r="F5" s="7">
        <f t="shared" si="0"/>
        <v>6000</v>
      </c>
      <c r="G5" s="3">
        <v>3</v>
      </c>
      <c r="H5" s="7">
        <f t="shared" ref="H5:H8" si="1">F5*G5</f>
        <v>18000</v>
      </c>
    </row>
    <row r="6" spans="1:8" ht="25.5" x14ac:dyDescent="0.25">
      <c r="A6" s="4" t="s">
        <v>7</v>
      </c>
      <c r="B6" s="3"/>
      <c r="C6" s="3" t="s">
        <v>8</v>
      </c>
      <c r="D6" s="6">
        <v>12</v>
      </c>
      <c r="E6" s="7">
        <v>500</v>
      </c>
      <c r="F6" s="7">
        <f t="shared" si="0"/>
        <v>6000</v>
      </c>
      <c r="G6" s="3">
        <v>3</v>
      </c>
      <c r="H6" s="7">
        <f t="shared" si="1"/>
        <v>18000</v>
      </c>
    </row>
    <row r="7" spans="1:8" ht="25.5" customHeight="1" x14ac:dyDescent="0.25">
      <c r="A7" s="4" t="s">
        <v>44</v>
      </c>
      <c r="B7" s="3"/>
      <c r="C7" s="3" t="s">
        <v>9</v>
      </c>
      <c r="D7" s="6">
        <v>1</v>
      </c>
      <c r="E7" s="7">
        <v>1500</v>
      </c>
      <c r="F7" s="7">
        <f t="shared" si="0"/>
        <v>1500</v>
      </c>
      <c r="G7" s="3">
        <v>3</v>
      </c>
      <c r="H7" s="7">
        <f t="shared" si="1"/>
        <v>4500</v>
      </c>
    </row>
    <row r="8" spans="1:8" ht="36" customHeight="1" x14ac:dyDescent="0.25">
      <c r="A8" s="4" t="s">
        <v>10</v>
      </c>
      <c r="B8" s="3" t="s">
        <v>40</v>
      </c>
      <c r="C8" s="3" t="s">
        <v>11</v>
      </c>
      <c r="D8" s="6">
        <v>525</v>
      </c>
      <c r="E8" s="7">
        <v>5</v>
      </c>
      <c r="F8" s="7">
        <f t="shared" si="0"/>
        <v>2625</v>
      </c>
      <c r="G8" s="3">
        <v>3</v>
      </c>
      <c r="H8" s="7">
        <f t="shared" si="1"/>
        <v>7875</v>
      </c>
    </row>
    <row r="9" spans="1:8" ht="21.75" customHeight="1" x14ac:dyDescent="0.25">
      <c r="A9" s="9" t="s">
        <v>28</v>
      </c>
      <c r="B9" s="22"/>
      <c r="C9" s="23"/>
      <c r="D9" s="23"/>
      <c r="E9" s="24"/>
      <c r="F9" s="10">
        <f>SUM(F4:F8)</f>
        <v>17625</v>
      </c>
      <c r="G9" s="11"/>
      <c r="H9" s="12">
        <f>SUM(H4:H8)</f>
        <v>49875</v>
      </c>
    </row>
    <row r="10" spans="1:8" ht="26.25" customHeight="1" x14ac:dyDescent="0.25">
      <c r="A10" s="17" t="s">
        <v>1</v>
      </c>
      <c r="B10" s="17"/>
      <c r="C10" s="17"/>
      <c r="D10" s="17"/>
      <c r="E10" s="17"/>
      <c r="F10" s="17"/>
      <c r="G10" s="17"/>
      <c r="H10" s="17"/>
    </row>
    <row r="11" spans="1:8" ht="33" customHeight="1" x14ac:dyDescent="0.25">
      <c r="A11" s="4" t="s">
        <v>12</v>
      </c>
      <c r="B11" s="3"/>
      <c r="C11" s="3" t="s">
        <v>18</v>
      </c>
      <c r="D11" s="6">
        <v>15</v>
      </c>
      <c r="E11" s="7">
        <v>800</v>
      </c>
      <c r="F11" s="7">
        <f>D11*E11</f>
        <v>12000</v>
      </c>
      <c r="G11" s="3">
        <v>3</v>
      </c>
      <c r="H11" s="7">
        <f>F11*G11</f>
        <v>36000</v>
      </c>
    </row>
    <row r="12" spans="1:8" ht="40.5" customHeight="1" x14ac:dyDescent="0.25">
      <c r="A12" s="4" t="s">
        <v>13</v>
      </c>
      <c r="B12" s="3"/>
      <c r="C12" s="3" t="s">
        <v>19</v>
      </c>
      <c r="D12" s="6">
        <v>15</v>
      </c>
      <c r="E12" s="7">
        <v>600</v>
      </c>
      <c r="F12" s="7">
        <f>D12*E12</f>
        <v>9000</v>
      </c>
      <c r="G12" s="3">
        <v>3</v>
      </c>
      <c r="H12" s="7">
        <f t="shared" ref="H12:H13" si="2">F12*G12</f>
        <v>27000</v>
      </c>
    </row>
    <row r="13" spans="1:8" ht="31.5" customHeight="1" x14ac:dyDescent="0.25">
      <c r="A13" s="4" t="s">
        <v>45</v>
      </c>
      <c r="B13" s="3" t="s">
        <v>39</v>
      </c>
      <c r="C13" s="3" t="s">
        <v>14</v>
      </c>
      <c r="D13" s="6">
        <v>2</v>
      </c>
      <c r="E13" s="7">
        <v>500</v>
      </c>
      <c r="F13" s="7">
        <f>D13*E13</f>
        <v>1000</v>
      </c>
      <c r="G13" s="3">
        <v>3</v>
      </c>
      <c r="H13" s="7">
        <f t="shared" si="2"/>
        <v>3000</v>
      </c>
    </row>
    <row r="14" spans="1:8" ht="31.5" customHeight="1" x14ac:dyDescent="0.25">
      <c r="A14" s="9" t="s">
        <v>29</v>
      </c>
      <c r="B14" s="33"/>
      <c r="C14" s="33"/>
      <c r="D14" s="33"/>
      <c r="E14" s="33"/>
      <c r="F14" s="10">
        <f>SUM(F11:F13)</f>
        <v>22000</v>
      </c>
      <c r="G14" s="13"/>
      <c r="H14" s="12">
        <f>SUM(H11:H13)</f>
        <v>66000</v>
      </c>
    </row>
    <row r="15" spans="1:8" ht="27" customHeight="1" x14ac:dyDescent="0.25">
      <c r="A15" s="18" t="s">
        <v>2</v>
      </c>
      <c r="B15" s="18"/>
      <c r="C15" s="18"/>
      <c r="D15" s="18"/>
      <c r="E15" s="18"/>
      <c r="F15" s="18"/>
      <c r="G15" s="18"/>
      <c r="H15" s="18"/>
    </row>
    <row r="16" spans="1:8" ht="42.75" customHeight="1" x14ac:dyDescent="0.25">
      <c r="A16" s="17" t="s">
        <v>27</v>
      </c>
      <c r="B16" s="17"/>
      <c r="C16" s="17"/>
      <c r="D16" s="17"/>
      <c r="E16" s="17"/>
      <c r="F16" s="17"/>
      <c r="G16" s="17"/>
      <c r="H16" s="17"/>
    </row>
    <row r="17" spans="1:9" ht="27" customHeight="1" x14ac:dyDescent="0.25">
      <c r="A17" s="4" t="s">
        <v>15</v>
      </c>
      <c r="B17" s="3"/>
      <c r="C17" s="3" t="s">
        <v>16</v>
      </c>
      <c r="D17" s="6">
        <v>12</v>
      </c>
      <c r="E17" s="7">
        <v>1500</v>
      </c>
      <c r="F17" s="7">
        <f>D17*E17</f>
        <v>18000</v>
      </c>
      <c r="G17" s="3">
        <v>3</v>
      </c>
      <c r="H17" s="7">
        <f t="shared" ref="H17:H18" si="3">F17*G17</f>
        <v>54000</v>
      </c>
    </row>
    <row r="18" spans="1:9" ht="30" customHeight="1" x14ac:dyDescent="0.25">
      <c r="A18" s="4" t="s">
        <v>46</v>
      </c>
      <c r="B18" s="3"/>
      <c r="C18" s="5" t="s">
        <v>42</v>
      </c>
      <c r="D18" s="6">
        <v>1</v>
      </c>
      <c r="E18" s="7">
        <v>8000</v>
      </c>
      <c r="F18" s="7">
        <f>D18*E18</f>
        <v>8000</v>
      </c>
      <c r="G18" s="3">
        <v>1</v>
      </c>
      <c r="H18" s="7">
        <f t="shared" si="3"/>
        <v>8000</v>
      </c>
    </row>
    <row r="19" spans="1:9" ht="45.75" customHeight="1" x14ac:dyDescent="0.25">
      <c r="A19" s="4" t="s">
        <v>17</v>
      </c>
      <c r="B19" s="3" t="s">
        <v>37</v>
      </c>
      <c r="C19" s="5" t="s">
        <v>41</v>
      </c>
      <c r="D19" s="6">
        <v>2</v>
      </c>
      <c r="E19" s="7">
        <v>2000</v>
      </c>
      <c r="F19" s="7">
        <f>D19*E19</f>
        <v>4000</v>
      </c>
      <c r="G19" s="3">
        <v>3</v>
      </c>
      <c r="H19" s="7">
        <f t="shared" ref="H19:H27" si="4">F19*G19</f>
        <v>12000</v>
      </c>
    </row>
    <row r="20" spans="1:9" ht="28.5" customHeight="1" x14ac:dyDescent="0.25">
      <c r="A20" s="9" t="s">
        <v>32</v>
      </c>
      <c r="B20" s="33"/>
      <c r="C20" s="33"/>
      <c r="D20" s="33"/>
      <c r="E20" s="33"/>
      <c r="F20" s="10">
        <f>SUM(F17:F19)</f>
        <v>30000</v>
      </c>
      <c r="G20" s="13"/>
      <c r="H20" s="12">
        <f>SUM(H17:H19)</f>
        <v>74000</v>
      </c>
    </row>
    <row r="21" spans="1:9" ht="19.5" customHeight="1" x14ac:dyDescent="0.25">
      <c r="A21" s="33"/>
      <c r="B21" s="33"/>
      <c r="C21" s="33"/>
      <c r="D21" s="33"/>
      <c r="E21" s="33"/>
      <c r="F21" s="33"/>
      <c r="G21" s="33"/>
      <c r="H21" s="33"/>
    </row>
    <row r="22" spans="1:9" ht="29.25" customHeight="1" x14ac:dyDescent="0.25">
      <c r="A22" s="17" t="s">
        <v>36</v>
      </c>
      <c r="B22" s="17"/>
      <c r="C22" s="17"/>
      <c r="D22" s="17"/>
      <c r="E22" s="17"/>
      <c r="F22" s="17"/>
      <c r="G22" s="17"/>
      <c r="H22" s="17"/>
    </row>
    <row r="23" spans="1:9" ht="31.5" customHeight="1" x14ac:dyDescent="0.25">
      <c r="A23" s="25" t="s">
        <v>30</v>
      </c>
      <c r="B23" s="25"/>
      <c r="C23" s="25"/>
      <c r="D23" s="26"/>
      <c r="E23" s="27"/>
      <c r="F23" s="27"/>
      <c r="G23" s="27"/>
      <c r="H23" s="28"/>
    </row>
    <row r="24" spans="1:9" ht="29.25" customHeight="1" x14ac:dyDescent="0.25">
      <c r="A24" s="31" t="s">
        <v>21</v>
      </c>
      <c r="B24" s="31"/>
      <c r="C24" s="31"/>
      <c r="D24" s="6">
        <v>1</v>
      </c>
      <c r="E24" s="14">
        <v>24000</v>
      </c>
      <c r="F24" s="7">
        <f>D24*E24</f>
        <v>24000</v>
      </c>
      <c r="G24" s="3">
        <v>3</v>
      </c>
      <c r="H24" s="7">
        <f t="shared" si="4"/>
        <v>72000</v>
      </c>
    </row>
    <row r="25" spans="1:9" x14ac:dyDescent="0.25">
      <c r="A25" s="32" t="s">
        <v>31</v>
      </c>
      <c r="B25" s="32"/>
      <c r="C25" s="32"/>
      <c r="D25" s="6">
        <v>1</v>
      </c>
      <c r="E25" s="14">
        <v>21600</v>
      </c>
      <c r="F25" s="7">
        <f>D25*E25</f>
        <v>21600</v>
      </c>
      <c r="G25" s="3">
        <v>3</v>
      </c>
      <c r="H25" s="7">
        <f t="shared" si="4"/>
        <v>64800</v>
      </c>
    </row>
    <row r="26" spans="1:9" x14ac:dyDescent="0.25">
      <c r="A26" s="32" t="s">
        <v>20</v>
      </c>
      <c r="B26" s="32"/>
      <c r="C26" s="32"/>
      <c r="D26" s="6">
        <v>1</v>
      </c>
      <c r="E26" s="14">
        <v>18000</v>
      </c>
      <c r="F26" s="7">
        <f>D26*E26</f>
        <v>18000</v>
      </c>
      <c r="G26" s="3">
        <v>3</v>
      </c>
      <c r="H26" s="7">
        <f t="shared" si="4"/>
        <v>54000</v>
      </c>
    </row>
    <row r="27" spans="1:9" ht="39" customHeight="1" x14ac:dyDescent="0.25">
      <c r="A27" s="32" t="s">
        <v>26</v>
      </c>
      <c r="B27" s="32"/>
      <c r="C27" s="32"/>
      <c r="D27" s="6">
        <v>2</v>
      </c>
      <c r="E27" s="14">
        <v>5000</v>
      </c>
      <c r="F27" s="7">
        <f>D27*E27</f>
        <v>10000</v>
      </c>
      <c r="G27" s="3">
        <v>3</v>
      </c>
      <c r="H27" s="7">
        <f t="shared" si="4"/>
        <v>30000</v>
      </c>
      <c r="I27" s="1"/>
    </row>
    <row r="28" spans="1:9" ht="27" customHeight="1" x14ac:dyDescent="0.25">
      <c r="A28" s="34" t="s">
        <v>33</v>
      </c>
      <c r="B28" s="34"/>
      <c r="C28" s="34"/>
      <c r="D28" s="29"/>
      <c r="E28" s="29"/>
      <c r="F28" s="12">
        <f>SUM(F24:F27)</f>
        <v>73600</v>
      </c>
      <c r="G28" s="2"/>
      <c r="H28" s="12">
        <f>SUM(H24:H27)</f>
        <v>220800</v>
      </c>
    </row>
    <row r="29" spans="1:9" x14ac:dyDescent="0.25">
      <c r="A29" s="21"/>
      <c r="B29" s="21"/>
      <c r="C29" s="21"/>
      <c r="D29" s="21"/>
      <c r="E29" s="21"/>
      <c r="F29" s="21"/>
      <c r="G29" s="21"/>
      <c r="H29" s="21"/>
    </row>
    <row r="30" spans="1:9" ht="36.75" customHeight="1" x14ac:dyDescent="0.25">
      <c r="A30" s="30" t="s">
        <v>43</v>
      </c>
      <c r="B30" s="30"/>
      <c r="C30" s="30"/>
      <c r="D30" s="30"/>
      <c r="E30" s="30"/>
      <c r="F30" s="15">
        <f>F28*15%</f>
        <v>11040</v>
      </c>
      <c r="G30" s="15"/>
      <c r="H30" s="15">
        <f>F30*3</f>
        <v>33120</v>
      </c>
    </row>
    <row r="31" spans="1:9" ht="20.25" customHeight="1" x14ac:dyDescent="0.25">
      <c r="A31" s="20" t="s">
        <v>34</v>
      </c>
      <c r="B31" s="20"/>
      <c r="C31" s="20"/>
      <c r="D31" s="20"/>
      <c r="E31" s="20"/>
      <c r="F31" s="16">
        <f>SUM(F30,F28,F20,F14,F9)</f>
        <v>154265</v>
      </c>
      <c r="G31" s="16"/>
      <c r="H31" s="16">
        <f>SUM(H30,H28,H20,H14,H9)</f>
        <v>443795</v>
      </c>
    </row>
  </sheetData>
  <mergeCells count="22">
    <mergeCell ref="A31:E31"/>
    <mergeCell ref="A29:H29"/>
    <mergeCell ref="B9:E9"/>
    <mergeCell ref="A23:C23"/>
    <mergeCell ref="D23:H23"/>
    <mergeCell ref="D28:E28"/>
    <mergeCell ref="A30:E30"/>
    <mergeCell ref="A24:C24"/>
    <mergeCell ref="A25:C25"/>
    <mergeCell ref="A26:C26"/>
    <mergeCell ref="A27:C27"/>
    <mergeCell ref="B14:E14"/>
    <mergeCell ref="B20:E20"/>
    <mergeCell ref="A28:C28"/>
    <mergeCell ref="A16:H16"/>
    <mergeCell ref="A21:H21"/>
    <mergeCell ref="A22:H22"/>
    <mergeCell ref="A1:H1"/>
    <mergeCell ref="A3:C3"/>
    <mergeCell ref="A2:H2"/>
    <mergeCell ref="A10:H10"/>
    <mergeCell ref="A15:H15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5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ΠΡΟΫΠΟΛΟΓΙΣΜΟΣ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ΔΗΜΗΤΡΙΑΔΗ ΜΑΡΙΑ</dc:creator>
  <cp:lastModifiedBy>ΖΑΜΠΕΛΗ ΜΑΡΙΑ</cp:lastModifiedBy>
  <cp:lastPrinted>2025-04-03T08:56:36Z</cp:lastPrinted>
  <dcterms:created xsi:type="dcterms:W3CDTF">2019-05-14T09:57:00Z</dcterms:created>
  <dcterms:modified xsi:type="dcterms:W3CDTF">2025-06-25T13:42:32Z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D6C4C391EEFD4AD593412F6F76B5B4D9_12</vt:lpwstr>
  </property>
  <property fmtid="{D5CDD505-2E9C-101B-9397-08002B2CF9AE}" pid="3" name="KSOProductBuildVer">
    <vt:lpwstr>1033-12.2.0.18283</vt:lpwstr>
  </property>
</Properties>
</file>